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<sst xmlns="http://schemas.openxmlformats.org/spreadsheetml/2006/main" count="170" uniqueCount="129">
  <si>
    <t>Код дохода</t>
  </si>
  <si>
    <t>Наименование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</si>
  <si>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</si>
  <si>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</si>
  <si>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</si>
  <si>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</si>
  <si>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</si>
  <si>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</si>
  <si>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</si>
  <si>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</si>
  <si>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1 01 02021 01 0000 110</t>
  </si>
  <si>
    <t>1 01 01040 01 0000 110</t>
  </si>
  <si>
    <t>Налог на доходы физических лиц с доходо, полученных в виде выигрышей и призов в проводимых конкурсах, играх и других мероприятий в целях рекламы товаров, работ и услуг, страховых выплат по договорам добровольного страхования жизни, заключенным на срок мен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</si>
  <si>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</si>
  <si>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</si>
  <si>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</si>
  <si>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</si>
  <si>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</si>
  <si>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1 06 01000 03 0000 110</t>
  </si>
  <si>
    <t>Налоги на имущество физических лиц</t>
  </si>
  <si>
    <t>1 06 02000 02 0000 110</t>
  </si>
  <si>
    <t>Налог на имущество организаций (в части погашения задолженности прошлых лет)</t>
  </si>
  <si>
    <t>1 06 03000 01 0000 110</t>
  </si>
  <si>
    <t>Налог на наследование или дарение</t>
  </si>
  <si>
    <t>1 06 05000 00 0000 110</t>
  </si>
  <si>
    <t>Налог на игорный бизнес</t>
  </si>
  <si>
    <t>Земельный налог</t>
  </si>
  <si>
    <t>Платежи за пользование недрами в т.числе</t>
  </si>
  <si>
    <t>платежи за добычу общераспр.пол.ископаемых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</si>
  <si>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</si>
  <si>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</si>
  <si>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 вт.числе</t>
  </si>
  <si>
    <t>налог на добычу общераспр. полезных ископаемых</t>
  </si>
  <si>
    <t>Плата за пользование водными объектами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</si>
  <si>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</si>
  <si>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</si>
  <si>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</si>
  <si>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за земли городских поселений</t>
  </si>
  <si>
    <t>1 06 06030 03 0000 110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</si>
  <si>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</si>
  <si>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</si>
  <si>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</si>
  <si>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Местные налоги и сборы, из них</t>
  </si>
  <si>
    <t>Налог на рекламу</t>
  </si>
  <si>
    <t>Сбор за уборку территорий</t>
  </si>
  <si>
    <t>Целевые сборы на содержание муниципальной милиции</t>
  </si>
  <si>
    <t>Регистрационный сбор с физических лиц занимающихся предпринимательской  деятельностью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</si>
  <si>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</si>
  <si>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</si>
  <si>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</si>
  <si>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</si>
  <si>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</si>
  <si>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</si>
  <si>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</si>
  <si>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</si>
  <si>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</si>
  <si>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</si>
  <si>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 xml:space="preserve"> 1 11 05033 03 0000 120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</si>
  <si>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</si>
  <si>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1 11 03020 02 0000 120</t>
  </si>
  <si>
    <t>Проценты, полученные от предоставления бюджетных кредитов внутри страны за счет бюджетов субъектов РФ</t>
  </si>
  <si>
    <t>Доходы от использования лесного фонда</t>
  </si>
  <si>
    <t>1 13 01000 00 0000 130</t>
  </si>
  <si>
    <t>Доходы от оказания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</si>
  <si>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</si>
  <si>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</si>
  <si>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</si>
  <si>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Штрафы,санкции, возмещение  ущерба</t>
  </si>
  <si>
    <t>1 16 03000 00 0000 140</t>
  </si>
  <si>
    <t>Денежные взыскания (штрафы) за нарушение законодательства о налогах и сборах</t>
  </si>
  <si>
    <t>платежи за нарушение лесного законодательства</t>
  </si>
  <si>
    <t>Прочие штрафы</t>
  </si>
  <si>
    <t>штрафы за нарушение земельного законодательства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</si>
  <si>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</si>
  <si>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</si>
  <si>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1 17 00000 00 0000 000</t>
  </si>
  <si>
    <t>Прочие неналоговые доходы</t>
  </si>
  <si>
    <t>Возмещение потерь сельскохозяйственного производства, связанных с изъятием сельскохозяйственных угодий</t>
  </si>
  <si>
    <t>1 17 02030 03 0000 120</t>
  </si>
  <si>
    <t>Возмещение потерь сельскохозяйственного производства, связанных с изъятием сельскохозяйственных угодий, в местные бюджеты</t>
  </si>
  <si>
    <t>2 02 00000 00 0000 000</t>
  </si>
  <si>
    <t>Безвозмездные поступления от других бюджетов бюджетной системы РФ</t>
  </si>
  <si>
    <t>Субсидии от других бюджетов бюджетной системы РФ</t>
  </si>
  <si>
    <t xml:space="preserve">ВСЕГО ДОХОДОВ </t>
  </si>
  <si>
    <t>1 09 00000 00 0000 000</t>
  </si>
  <si>
    <t>Задолженность и перерасчеты по отмененным налогам, сборам и обязательным платежам</t>
  </si>
  <si>
    <t>Прочие доходы от использования имущества и прав, находящихся в государственной и муниципальной собственности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</si>
  <si>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</si>
  <si>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2 02 01000 00 0000 151</t>
  </si>
  <si>
    <t>Дотации от других бюджетов бюджетной системы Российской Федерации</t>
  </si>
  <si>
    <t>2 00 00000 00 0000 000</t>
  </si>
  <si>
    <t>БЕЗВОЗМЕЗДНЫЕ ПОСТУПЛЕНИЯ</t>
  </si>
  <si>
    <t>тыс.рублей</t>
  </si>
  <si>
    <t>Код администратора</t>
  </si>
  <si>
    <t>000</t>
  </si>
  <si>
    <t>182</t>
  </si>
  <si>
    <t>020</t>
  </si>
  <si>
    <t>Налог на имущество физических лиц</t>
  </si>
  <si>
    <t>1 06 01030 10 0000 110</t>
  </si>
  <si>
    <t>1 05 02000 02 0000 110</t>
  </si>
  <si>
    <t>1 06 06000 10 0000 110</t>
  </si>
  <si>
    <t>1 17 02000 10 0000 120</t>
  </si>
  <si>
    <t>1 06 06013 10 0000 110</t>
  </si>
  <si>
    <t>Арендная плата и поступления от продажи права на заключение договоров аренды за земли, расположенные в границах поселений, до разграничения государственной собственности на землю, за исключением земельных участков, предназначенных для жилищного строительства</t>
  </si>
  <si>
    <t>1 11 05011 10 0000 120</t>
  </si>
  <si>
    <t>Прочие доходы от использования имущества, находящегося в муниципальной собственности</t>
  </si>
  <si>
    <t>Госпошлина,взимаемаемая за совершение нотариальных действий должностными лицами органов местного самоуправления</t>
  </si>
  <si>
    <t>1 11 09000 00 0000 120</t>
  </si>
  <si>
    <t>1 11 09045 10 0000 120</t>
  </si>
  <si>
    <t>1 08 04020  01 0000 110</t>
  </si>
  <si>
    <t>039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</si>
  <si>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</si>
  <si>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1 14 06010 00 0000 430</t>
  </si>
  <si>
    <t>1 14 06014 10 0000 430</t>
  </si>
  <si>
    <t>Налоговые доходы</t>
  </si>
  <si>
    <t>Неналоговые доходы</t>
  </si>
  <si>
    <t>3 02 04000 00 0000 151</t>
  </si>
  <si>
    <t>Доходы от продажи услуг, оказываемых учреждениями, находящимися в ведении органов местного самоуправления</t>
  </si>
  <si>
    <t>Доходы от внебюджетной деятельности</t>
  </si>
  <si>
    <t>2012г.               Сумма</t>
  </si>
  <si>
    <t>015</t>
  </si>
  <si>
    <t>2013г.               Сумма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</si>
  <si>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</si>
  <si>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2014г.               Сумма</t>
  </si>
  <si>
    <t>2 02 09054 10 0000 151</t>
  </si>
  <si>
    <t>Прочие безвозмездные поступления в бюджеты поселений от бюджетов муниципальных районов</t>
  </si>
  <si>
    <t>2 02 09054 00 0000 151</t>
  </si>
  <si>
    <t xml:space="preserve"> ДОХОДЫ  БЮДЖЕТА ГРОМАДСКОГО СЕЛЬСОВЕТА НА 2012 ГОД И ПЛАНОВЫЙ ПЕРИОД 2013-2014 ГОДЫ ПО ГРУППАМ,ПОДГРУППАМ,СТАТЬЯМ И ПОДСТАТЬЯМ КЛАССИФИКАЦИИ ДОХОДОВ  </t>
  </si>
  <si>
    <t xml:space="preserve">Приложение №4
к решению Громадского сельского
 Совета депутатов  о  бюджете  на 2012г. 
и плановый период 2013-2014 гг.
 № 10 от  «01» июня 2012г.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</si>
</sst>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9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Sylfaen"/>
      <family val="1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2" fontId="36" fillId="24" borderId="23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3.8515625" style="33" customWidth="1"/>
    <col min="2" max="2" width="23.8515625" style="23" customWidth="1"/>
    <col min="3" max="3" width="64.140625" style="0" customWidth="1"/>
    <col min="4" max="4" width="28.57421875" style="0" customWidth="1"/>
    <col min="5" max="6" width="17.140625" style="0" hidden="1" customWidth="1"/>
  </cols>
  <sheetData>
    <row r="1" spans="4:6" ht="88.5" customHeight="1">
      <c r="D1" s="92" t="s">
        <v>128</v>
      </c>
      <c r="E1" s="92"/>
      <c r="F1" s="92"/>
    </row>
    <row r="2" spans="1:7" ht="29.25" customHeight="1">
      <c r="A2" s="91" t="s">
        <v>127</v>
      </c>
      <c r="B2" s="91"/>
      <c r="C2" s="91"/>
      <c r="D2" s="91"/>
      <c r="E2" s="91"/>
      <c r="F2" s="91"/>
      <c r="G2" s="32"/>
    </row>
    <row r="3" spans="1:6" ht="13.5" thickBot="1">
      <c r="A3" s="89" t="s">
        <v>92</v>
      </c>
      <c r="B3" s="89"/>
      <c r="C3" s="89"/>
      <c r="D3" s="89"/>
      <c r="E3" s="89"/>
      <c r="F3" s="90"/>
    </row>
    <row r="4" spans="1:8" s="13" customFormat="1" ht="52.5" customHeight="1" thickBot="1">
      <c r="A4" s="34" t="s">
        <v>93</v>
      </c>
      <c r="B4" s="12" t="s">
        <v>0</v>
      </c>
      <c r="C4" s="12" t="s">
        <v>1</v>
      </c>
      <c r="D4" s="45" t="s">
        <v>119</v>
      </c>
      <c r="E4" s="55" t="s">
        <v>121</v>
      </c>
      <c r="F4" s="70" t="s">
        <v>123</v>
      </c>
      <c r="G4" s="59"/>
      <c r="H4" s="59"/>
    </row>
    <row r="5" spans="1:8" s="14" customFormat="1" ht="27.75" customHeight="1">
      <c r="A5" s="38" t="s">
        <v>94</v>
      </c>
      <c r="B5" s="30" t="s">
        <v>2</v>
      </c>
      <c r="C5" s="31" t="s">
        <v>3</v>
      </c>
      <c r="D5" s="46">
        <f>D6+D44</f>
        <v>2552.83</v>
      </c>
      <c r="E5" s="46">
        <f>E7+E12+E15+E45+E62+E68+E40+E58</f>
        <v>2533.5</v>
      </c>
      <c r="F5" s="46">
        <f>F7+F12+F15+F45+F62+F68+F40+F58</f>
        <v>2533.5</v>
      </c>
      <c r="G5" s="60"/>
      <c r="H5" s="60"/>
    </row>
    <row r="6" spans="1:8" s="14" customFormat="1" ht="27.75" customHeight="1">
      <c r="A6" s="73"/>
      <c r="B6" s="74"/>
      <c r="C6" s="75" t="s">
        <v>114</v>
      </c>
      <c r="D6" s="46">
        <f>D7+D13+D20+D34+D42+D43</f>
        <v>1909.4299999999998</v>
      </c>
      <c r="E6" s="46">
        <f>E7+E12+E15+E40</f>
        <v>1890.1</v>
      </c>
      <c r="F6" s="46">
        <f>F7+F12+F15+F40</f>
        <v>1890.1</v>
      </c>
      <c r="G6" s="60"/>
      <c r="H6" s="60"/>
    </row>
    <row r="7" spans="1:8" s="15" customFormat="1" ht="14.25">
      <c r="A7" s="36" t="s">
        <v>94</v>
      </c>
      <c r="B7" s="24" t="s">
        <v>4</v>
      </c>
      <c r="C7" s="1" t="s">
        <v>5</v>
      </c>
      <c r="D7" s="47">
        <f aca="true" t="shared" si="0" ref="D7:F8">D8</f>
        <v>1670.33</v>
      </c>
      <c r="E7" s="47">
        <f t="shared" si="0"/>
        <v>1651</v>
      </c>
      <c r="F7" s="47">
        <f t="shared" si="0"/>
        <v>1651</v>
      </c>
      <c r="G7" s="61"/>
      <c r="H7" s="61"/>
    </row>
    <row r="8" spans="1:8" s="17" customFormat="1" ht="19.5" customHeight="1">
      <c r="A8" s="35" t="s">
        <v>94</v>
      </c>
      <c r="B8" s="25" t="s">
        <v>6</v>
      </c>
      <c r="C8" s="4" t="s">
        <v>7</v>
      </c>
      <c r="D8" s="47">
        <f t="shared" si="0"/>
        <v>1670.33</v>
      </c>
      <c r="E8" s="47">
        <f t="shared" si="0"/>
        <v>1651</v>
      </c>
      <c r="F8" s="47">
        <f t="shared" si="0"/>
        <v>1651</v>
      </c>
      <c r="G8" s="62"/>
      <c r="H8" s="62"/>
    </row>
    <row r="9" spans="1:8" s="18" customFormat="1" ht="25.5">
      <c r="A9" s="36" t="s">
        <v>94</v>
      </c>
      <c r="B9" s="25" t="s">
        <v>8</v>
      </c>
      <c r="C9" s="5" t="s">
        <v>9</v>
      </c>
      <c r="D9" s="49">
        <f>SUM(D10:D10)</f>
        <v>1670.33</v>
      </c>
      <c r="E9" s="49">
        <f>SUM(E10:E10)</f>
        <v>1651</v>
      </c>
      <c r="F9" s="49">
        <f>SUM(F10:F10)</f>
        <v>1651</v>
      </c>
      <c r="G9" s="63"/>
      <c r="H9" s="63"/>
    </row>
    <row r="10" spans="1:8" s="16" customFormat="1" ht="69.75" customHeight="1">
      <c r="A10" s="35" t="s">
        <v>95</v>
      </c>
      <c r="B10" s="22" t="s">
        <v>10</v>
      </c>
      <c r="C10" s="6" t="s">
        <v>87</v>
      </c>
      <c r="D10" s="50">
        <v>1670.33</v>
      </c>
      <c r="E10" s="58">
        <v>1651</v>
      </c>
      <c r="F10" s="54">
        <v>1651</v>
      </c>
      <c r="G10" s="64"/>
      <c r="H10" s="64"/>
    </row>
    <row r="11" spans="1:8" s="18" customFormat="1" ht="60" customHeight="1" hidden="1">
      <c r="A11" s="36"/>
      <c r="B11" s="25" t="s">
        <v>11</v>
      </c>
      <c r="C11" s="5" t="s">
        <v>12</v>
      </c>
      <c r="D11" s="49">
        <v>0</v>
      </c>
      <c r="E11" s="57">
        <f aca="true" t="shared" si="1" ref="E11:E70">D11*107/100</f>
        <v>0</v>
      </c>
      <c r="F11" s="48">
        <f aca="true" t="shared" si="2" ref="F11:F70">E11*106.8/100</f>
        <v>0</v>
      </c>
      <c r="G11" s="63"/>
      <c r="H11" s="63"/>
    </row>
    <row r="12" spans="1:8" s="16" customFormat="1" ht="18.75" customHeight="1">
      <c r="A12" s="36" t="s">
        <v>94</v>
      </c>
      <c r="B12" s="25" t="s">
        <v>13</v>
      </c>
      <c r="C12" s="7" t="s">
        <v>14</v>
      </c>
      <c r="D12" s="49">
        <f>SUM(D13:D14)</f>
        <v>125</v>
      </c>
      <c r="E12" s="49">
        <f>SUM(E13:E14)</f>
        <v>125</v>
      </c>
      <c r="F12" s="49">
        <f>SUM(F13:F14)</f>
        <v>125</v>
      </c>
      <c r="G12" s="64"/>
      <c r="H12" s="64"/>
    </row>
    <row r="13" spans="1:8" s="16" customFormat="1" ht="12.75">
      <c r="A13" s="35" t="s">
        <v>95</v>
      </c>
      <c r="B13" s="22" t="s">
        <v>99</v>
      </c>
      <c r="C13" s="3" t="s">
        <v>15</v>
      </c>
      <c r="D13" s="50">
        <v>125</v>
      </c>
      <c r="E13" s="58">
        <v>125</v>
      </c>
      <c r="F13" s="54">
        <v>125</v>
      </c>
      <c r="G13" s="64"/>
      <c r="H13" s="64"/>
    </row>
    <row r="14" spans="1:8" s="16" customFormat="1" ht="12.75" hidden="1">
      <c r="A14" s="35"/>
      <c r="B14" s="22">
        <v>1030200</v>
      </c>
      <c r="C14" s="3"/>
      <c r="D14" s="50"/>
      <c r="E14" s="57">
        <f t="shared" si="1"/>
        <v>0</v>
      </c>
      <c r="F14" s="48">
        <f t="shared" si="2"/>
        <v>0</v>
      </c>
      <c r="G14" s="64"/>
      <c r="H14" s="64"/>
    </row>
    <row r="15" spans="1:8" s="16" customFormat="1" ht="19.5" customHeight="1">
      <c r="A15" s="36" t="s">
        <v>94</v>
      </c>
      <c r="B15" s="25" t="s">
        <v>16</v>
      </c>
      <c r="C15" s="7" t="s">
        <v>17</v>
      </c>
      <c r="D15" s="49">
        <f>SUM(D16:D21)</f>
        <v>111.1</v>
      </c>
      <c r="E15" s="49">
        <f>SUM(E16:E21)</f>
        <v>111.1</v>
      </c>
      <c r="F15" s="49">
        <f>SUM(F16:F21)</f>
        <v>111.1</v>
      </c>
      <c r="G15" s="64"/>
      <c r="H15" s="64"/>
    </row>
    <row r="16" spans="1:8" s="19" customFormat="1" ht="12.75" hidden="1">
      <c r="A16" s="36" t="s">
        <v>95</v>
      </c>
      <c r="B16" s="25" t="s">
        <v>18</v>
      </c>
      <c r="C16" s="8" t="s">
        <v>19</v>
      </c>
      <c r="D16" s="47"/>
      <c r="E16" s="57">
        <f t="shared" si="1"/>
        <v>0</v>
      </c>
      <c r="F16" s="48">
        <f t="shared" si="2"/>
        <v>0</v>
      </c>
      <c r="G16" s="65"/>
      <c r="H16" s="65"/>
    </row>
    <row r="17" spans="1:8" s="19" customFormat="1" ht="25.5" hidden="1">
      <c r="A17" s="36" t="s">
        <v>95</v>
      </c>
      <c r="B17" s="25" t="s">
        <v>20</v>
      </c>
      <c r="C17" s="8" t="s">
        <v>21</v>
      </c>
      <c r="D17" s="47">
        <v>0</v>
      </c>
      <c r="E17" s="57">
        <f t="shared" si="1"/>
        <v>0</v>
      </c>
      <c r="F17" s="48">
        <f t="shared" si="2"/>
        <v>0</v>
      </c>
      <c r="G17" s="65"/>
      <c r="H17" s="65"/>
    </row>
    <row r="18" spans="1:8" s="19" customFormat="1" ht="12.75" hidden="1">
      <c r="A18" s="36"/>
      <c r="B18" s="25" t="s">
        <v>22</v>
      </c>
      <c r="C18" s="8" t="s">
        <v>23</v>
      </c>
      <c r="D18" s="47"/>
      <c r="E18" s="57">
        <f t="shared" si="1"/>
        <v>0</v>
      </c>
      <c r="F18" s="48">
        <f t="shared" si="2"/>
        <v>0</v>
      </c>
      <c r="G18" s="65"/>
      <c r="H18" s="65"/>
    </row>
    <row r="19" spans="1:8" s="16" customFormat="1" ht="12.75" hidden="1">
      <c r="A19" s="35"/>
      <c r="B19" s="25" t="s">
        <v>24</v>
      </c>
      <c r="C19" s="8" t="s">
        <v>25</v>
      </c>
      <c r="D19" s="47"/>
      <c r="E19" s="57">
        <f t="shared" si="1"/>
        <v>0</v>
      </c>
      <c r="F19" s="48">
        <f t="shared" si="2"/>
        <v>0</v>
      </c>
      <c r="G19" s="64"/>
      <c r="H19" s="64"/>
    </row>
    <row r="20" spans="1:8" s="16" customFormat="1" ht="12.75">
      <c r="A20" s="35" t="s">
        <v>95</v>
      </c>
      <c r="B20" s="44" t="s">
        <v>98</v>
      </c>
      <c r="C20" s="3" t="s">
        <v>97</v>
      </c>
      <c r="D20" s="51">
        <v>64</v>
      </c>
      <c r="E20" s="51">
        <v>64</v>
      </c>
      <c r="F20" s="51">
        <v>64</v>
      </c>
      <c r="G20" s="64"/>
      <c r="H20" s="64"/>
    </row>
    <row r="21" spans="1:8" s="16" customFormat="1" ht="13.5" customHeight="1">
      <c r="A21" s="36" t="s">
        <v>95</v>
      </c>
      <c r="B21" s="25" t="s">
        <v>100</v>
      </c>
      <c r="C21" s="8" t="s">
        <v>26</v>
      </c>
      <c r="D21" s="47">
        <f>D34</f>
        <v>47.1</v>
      </c>
      <c r="E21" s="47">
        <f>E34</f>
        <v>47.1</v>
      </c>
      <c r="F21" s="47">
        <f>F34</f>
        <v>47.1</v>
      </c>
      <c r="G21" s="64"/>
      <c r="H21" s="64"/>
    </row>
    <row r="22" spans="1:8" s="16" customFormat="1" ht="12.75" hidden="1">
      <c r="A22" s="35"/>
      <c r="B22" s="22">
        <v>1050100</v>
      </c>
      <c r="C22" s="8" t="s">
        <v>27</v>
      </c>
      <c r="D22" s="50"/>
      <c r="E22" s="57">
        <f t="shared" si="1"/>
        <v>0</v>
      </c>
      <c r="F22" s="48">
        <f t="shared" si="2"/>
        <v>0</v>
      </c>
      <c r="G22" s="64"/>
      <c r="H22" s="64"/>
    </row>
    <row r="23" spans="1:8" s="16" customFormat="1" ht="12.75" hidden="1">
      <c r="A23" s="35"/>
      <c r="B23" s="22">
        <v>1050121</v>
      </c>
      <c r="C23" s="3" t="s">
        <v>28</v>
      </c>
      <c r="D23" s="50" t="e">
        <f>SUM(#REF!)</f>
        <v>#REF!</v>
      </c>
      <c r="E23" s="57" t="e">
        <f t="shared" si="1"/>
        <v>#REF!</v>
      </c>
      <c r="F23" s="48" t="e">
        <f t="shared" si="2"/>
        <v>#REF!</v>
      </c>
      <c r="G23" s="64"/>
      <c r="H23" s="64"/>
    </row>
    <row r="24" spans="1:8" s="16" customFormat="1" ht="12.75" hidden="1">
      <c r="A24" s="35"/>
      <c r="B24" s="22">
        <v>1050124</v>
      </c>
      <c r="C24" s="3" t="s">
        <v>29</v>
      </c>
      <c r="D24" s="50" t="e">
        <f>SUM(#REF!)</f>
        <v>#REF!</v>
      </c>
      <c r="E24" s="57" t="e">
        <f t="shared" si="1"/>
        <v>#REF!</v>
      </c>
      <c r="F24" s="48" t="e">
        <f t="shared" si="2"/>
        <v>#REF!</v>
      </c>
      <c r="G24" s="64"/>
      <c r="H24" s="64"/>
    </row>
    <row r="25" spans="1:8" s="16" customFormat="1" ht="12.75" hidden="1">
      <c r="A25" s="35"/>
      <c r="B25" s="22">
        <v>1050126</v>
      </c>
      <c r="C25" s="3" t="s">
        <v>30</v>
      </c>
      <c r="D25" s="50" t="e">
        <f>SUM(#REF!)</f>
        <v>#REF!</v>
      </c>
      <c r="E25" s="57" t="e">
        <f t="shared" si="1"/>
        <v>#REF!</v>
      </c>
      <c r="F25" s="48" t="e">
        <f t="shared" si="2"/>
        <v>#REF!</v>
      </c>
      <c r="G25" s="64"/>
      <c r="H25" s="64"/>
    </row>
    <row r="26" spans="1:8" s="16" customFormat="1" ht="12.75" hidden="1">
      <c r="A26" s="35"/>
      <c r="B26" s="22">
        <v>1050300</v>
      </c>
      <c r="C26" s="8" t="s">
        <v>31</v>
      </c>
      <c r="D26" s="50" t="e">
        <f>SUM(#REF!)</f>
        <v>#REF!</v>
      </c>
      <c r="E26" s="57" t="e">
        <f t="shared" si="1"/>
        <v>#REF!</v>
      </c>
      <c r="F26" s="48" t="e">
        <f t="shared" si="2"/>
        <v>#REF!</v>
      </c>
      <c r="G26" s="64"/>
      <c r="H26" s="64"/>
    </row>
    <row r="27" spans="1:8" s="16" customFormat="1" ht="12.75" hidden="1">
      <c r="A27" s="35"/>
      <c r="B27" s="22">
        <v>1050303</v>
      </c>
      <c r="C27" s="3" t="s">
        <v>32</v>
      </c>
      <c r="D27" s="50" t="e">
        <f>SUM(#REF!)</f>
        <v>#REF!</v>
      </c>
      <c r="E27" s="57" t="e">
        <f t="shared" si="1"/>
        <v>#REF!</v>
      </c>
      <c r="F27" s="48" t="e">
        <f t="shared" si="2"/>
        <v>#REF!</v>
      </c>
      <c r="G27" s="64"/>
      <c r="H27" s="64"/>
    </row>
    <row r="28" spans="1:8" s="16" customFormat="1" ht="12.75" hidden="1">
      <c r="A28" s="35"/>
      <c r="B28" s="22">
        <v>1050500</v>
      </c>
      <c r="C28" s="8" t="s">
        <v>33</v>
      </c>
      <c r="D28" s="50" t="e">
        <f>SUM(#REF!)</f>
        <v>#REF!</v>
      </c>
      <c r="E28" s="57" t="e">
        <f t="shared" si="1"/>
        <v>#REF!</v>
      </c>
      <c r="F28" s="48" t="e">
        <f t="shared" si="2"/>
        <v>#REF!</v>
      </c>
      <c r="G28" s="64"/>
      <c r="H28" s="64"/>
    </row>
    <row r="29" spans="1:8" s="16" customFormat="1" ht="12.75" hidden="1">
      <c r="A29" s="35"/>
      <c r="B29" s="22"/>
      <c r="C29" s="8"/>
      <c r="D29" s="49"/>
      <c r="E29" s="57">
        <f t="shared" si="1"/>
        <v>0</v>
      </c>
      <c r="F29" s="48">
        <f t="shared" si="2"/>
        <v>0</v>
      </c>
      <c r="G29" s="64"/>
      <c r="H29" s="64"/>
    </row>
    <row r="30" spans="1:8" s="16" customFormat="1" ht="12.75" hidden="1">
      <c r="A30" s="35" t="s">
        <v>95</v>
      </c>
      <c r="B30" s="22" t="s">
        <v>34</v>
      </c>
      <c r="C30" s="9" t="s">
        <v>35</v>
      </c>
      <c r="D30" s="50"/>
      <c r="E30" s="57">
        <f t="shared" si="1"/>
        <v>0</v>
      </c>
      <c r="F30" s="48">
        <f t="shared" si="2"/>
        <v>0</v>
      </c>
      <c r="G30" s="64"/>
      <c r="H30" s="64"/>
    </row>
    <row r="31" spans="1:8" s="16" customFormat="1" ht="12.75" hidden="1">
      <c r="A31" s="35"/>
      <c r="B31" s="22" t="s">
        <v>36</v>
      </c>
      <c r="C31" s="9" t="s">
        <v>37</v>
      </c>
      <c r="D31" s="50"/>
      <c r="E31" s="57">
        <f t="shared" si="1"/>
        <v>0</v>
      </c>
      <c r="F31" s="48">
        <f t="shared" si="2"/>
        <v>0</v>
      </c>
      <c r="G31" s="64"/>
      <c r="H31" s="64"/>
    </row>
    <row r="32" spans="1:8" s="16" customFormat="1" ht="12.75" hidden="1">
      <c r="A32" s="35"/>
      <c r="B32" s="22" t="s">
        <v>38</v>
      </c>
      <c r="C32" s="9" t="s">
        <v>39</v>
      </c>
      <c r="D32" s="50"/>
      <c r="E32" s="57">
        <f t="shared" si="1"/>
        <v>0</v>
      </c>
      <c r="F32" s="48">
        <f t="shared" si="2"/>
        <v>0</v>
      </c>
      <c r="G32" s="64"/>
      <c r="H32" s="64"/>
    </row>
    <row r="33" spans="1:8" s="16" customFormat="1" ht="12.75" hidden="1">
      <c r="A33" s="35" t="s">
        <v>95</v>
      </c>
      <c r="B33" s="22" t="s">
        <v>40</v>
      </c>
      <c r="C33" s="9" t="s">
        <v>41</v>
      </c>
      <c r="D33" s="50"/>
      <c r="E33" s="57">
        <f t="shared" si="1"/>
        <v>0</v>
      </c>
      <c r="F33" s="48">
        <f t="shared" si="2"/>
        <v>0</v>
      </c>
      <c r="G33" s="64"/>
      <c r="H33" s="64"/>
    </row>
    <row r="34" spans="1:8" s="16" customFormat="1" ht="12.75">
      <c r="A34" s="36" t="s">
        <v>95</v>
      </c>
      <c r="B34" s="22" t="s">
        <v>102</v>
      </c>
      <c r="C34" s="3" t="s">
        <v>39</v>
      </c>
      <c r="D34" s="50">
        <v>47.1</v>
      </c>
      <c r="E34" s="58">
        <v>47.1</v>
      </c>
      <c r="F34" s="54">
        <v>47.1</v>
      </c>
      <c r="G34" s="64"/>
      <c r="H34" s="64"/>
    </row>
    <row r="35" spans="1:8" s="16" customFormat="1" ht="12.75" hidden="1">
      <c r="A35" s="36"/>
      <c r="B35" s="22">
        <v>1400500</v>
      </c>
      <c r="C35" s="8" t="s">
        <v>42</v>
      </c>
      <c r="D35" s="47"/>
      <c r="E35" s="57">
        <f t="shared" si="1"/>
        <v>0</v>
      </c>
      <c r="F35" s="48">
        <f t="shared" si="2"/>
        <v>0</v>
      </c>
      <c r="G35" s="64"/>
      <c r="H35" s="64"/>
    </row>
    <row r="36" spans="1:8" s="16" customFormat="1" ht="12.75" hidden="1">
      <c r="A36" s="36"/>
      <c r="B36" s="22">
        <v>1400503</v>
      </c>
      <c r="C36" s="3" t="s">
        <v>43</v>
      </c>
      <c r="D36" s="47"/>
      <c r="E36" s="57">
        <f t="shared" si="1"/>
        <v>0</v>
      </c>
      <c r="F36" s="48">
        <f t="shared" si="2"/>
        <v>0</v>
      </c>
      <c r="G36" s="64"/>
      <c r="H36" s="64"/>
    </row>
    <row r="37" spans="1:8" s="16" customFormat="1" ht="12.75" hidden="1">
      <c r="A37" s="36"/>
      <c r="B37" s="22">
        <v>1400540</v>
      </c>
      <c r="C37" s="3" t="s">
        <v>44</v>
      </c>
      <c r="D37" s="47"/>
      <c r="E37" s="57">
        <f t="shared" si="1"/>
        <v>0</v>
      </c>
      <c r="F37" s="48">
        <f t="shared" si="2"/>
        <v>0</v>
      </c>
      <c r="G37" s="64"/>
      <c r="H37" s="64"/>
    </row>
    <row r="38" spans="1:8" s="16" customFormat="1" ht="12.75" hidden="1">
      <c r="A38" s="36"/>
      <c r="B38" s="22">
        <v>1400502</v>
      </c>
      <c r="C38" s="3" t="s">
        <v>45</v>
      </c>
      <c r="D38" s="47"/>
      <c r="E38" s="57">
        <f t="shared" si="1"/>
        <v>0</v>
      </c>
      <c r="F38" s="48">
        <f t="shared" si="2"/>
        <v>0</v>
      </c>
      <c r="G38" s="64"/>
      <c r="H38" s="64"/>
    </row>
    <row r="39" spans="1:8" s="16" customFormat="1" ht="25.5" hidden="1">
      <c r="A39" s="36"/>
      <c r="B39" s="22">
        <v>1400540</v>
      </c>
      <c r="C39" s="3" t="s">
        <v>46</v>
      </c>
      <c r="D39" s="47"/>
      <c r="E39" s="57">
        <f t="shared" si="1"/>
        <v>0</v>
      </c>
      <c r="F39" s="48">
        <f t="shared" si="2"/>
        <v>0</v>
      </c>
      <c r="G39" s="64"/>
      <c r="H39" s="64"/>
    </row>
    <row r="40" spans="1:8" s="16" customFormat="1" ht="25.5">
      <c r="A40" s="36" t="s">
        <v>94</v>
      </c>
      <c r="B40" s="42" t="s">
        <v>109</v>
      </c>
      <c r="C40" s="5" t="s">
        <v>106</v>
      </c>
      <c r="D40" s="47">
        <f>D42</f>
        <v>3</v>
      </c>
      <c r="E40" s="47">
        <f>E42</f>
        <v>3</v>
      </c>
      <c r="F40" s="47">
        <f>F42</f>
        <v>3</v>
      </c>
      <c r="G40" s="64"/>
      <c r="H40" s="64"/>
    </row>
    <row r="41" spans="1:8" s="16" customFormat="1" ht="12.75" hidden="1">
      <c r="A41" s="36"/>
      <c r="B41" s="42"/>
      <c r="C41" s="5"/>
      <c r="D41" s="47"/>
      <c r="E41" s="79"/>
      <c r="F41" s="47"/>
      <c r="G41" s="64"/>
      <c r="H41" s="64"/>
    </row>
    <row r="42" spans="1:8" s="16" customFormat="1" ht="25.5">
      <c r="A42" s="35" t="s">
        <v>120</v>
      </c>
      <c r="B42" s="43" t="s">
        <v>109</v>
      </c>
      <c r="C42" s="2" t="s">
        <v>106</v>
      </c>
      <c r="D42" s="51">
        <v>3</v>
      </c>
      <c r="E42" s="58">
        <v>3</v>
      </c>
      <c r="F42" s="54">
        <v>3</v>
      </c>
      <c r="G42" s="64"/>
      <c r="H42" s="64"/>
    </row>
    <row r="43" spans="1:8" s="16" customFormat="1" ht="30" hidden="1">
      <c r="A43" s="35"/>
      <c r="B43" s="80" t="s">
        <v>84</v>
      </c>
      <c r="C43" s="81" t="s">
        <v>85</v>
      </c>
      <c r="D43" s="51">
        <v>0</v>
      </c>
      <c r="E43" s="58"/>
      <c r="F43" s="54"/>
      <c r="G43" s="64"/>
      <c r="H43" s="64"/>
    </row>
    <row r="44" spans="1:8" s="16" customFormat="1" ht="15.75">
      <c r="A44" s="35"/>
      <c r="B44" s="43"/>
      <c r="C44" s="75" t="s">
        <v>115</v>
      </c>
      <c r="D44" s="76">
        <f>D45+D58</f>
        <v>643.4000000000001</v>
      </c>
      <c r="E44" s="76">
        <f>E45+E58</f>
        <v>643.4000000000001</v>
      </c>
      <c r="F44" s="76">
        <f>F45+F58</f>
        <v>643.4000000000001</v>
      </c>
      <c r="G44" s="64"/>
      <c r="H44" s="64"/>
    </row>
    <row r="45" spans="1:8" s="20" customFormat="1" ht="38.25" customHeight="1">
      <c r="A45" s="36" t="s">
        <v>94</v>
      </c>
      <c r="B45" s="25" t="s">
        <v>47</v>
      </c>
      <c r="C45" s="7" t="s">
        <v>48</v>
      </c>
      <c r="D45" s="52">
        <f>D47+D56</f>
        <v>643.4000000000001</v>
      </c>
      <c r="E45" s="52">
        <f>E47+E56</f>
        <v>643.4000000000001</v>
      </c>
      <c r="F45" s="52">
        <f>F47+F56</f>
        <v>643.4000000000001</v>
      </c>
      <c r="G45" s="66"/>
      <c r="H45" s="66"/>
    </row>
    <row r="46" spans="1:8" s="39" customFormat="1" ht="30" customHeight="1" hidden="1">
      <c r="A46" s="35" t="s">
        <v>96</v>
      </c>
      <c r="B46" s="22" t="s">
        <v>59</v>
      </c>
      <c r="C46" s="3" t="s">
        <v>60</v>
      </c>
      <c r="D46" s="50">
        <v>0</v>
      </c>
      <c r="E46" s="57">
        <f t="shared" si="1"/>
        <v>0</v>
      </c>
      <c r="F46" s="48">
        <f t="shared" si="2"/>
        <v>0</v>
      </c>
      <c r="G46" s="67"/>
      <c r="H46" s="67"/>
    </row>
    <row r="47" spans="1:8" s="16" customFormat="1" ht="29.25" customHeight="1">
      <c r="A47" s="36" t="s">
        <v>94</v>
      </c>
      <c r="B47" s="25" t="s">
        <v>49</v>
      </c>
      <c r="C47" s="8" t="s">
        <v>50</v>
      </c>
      <c r="D47" s="47">
        <f>D48</f>
        <v>560.2</v>
      </c>
      <c r="E47" s="47">
        <f>E48</f>
        <v>554.45</v>
      </c>
      <c r="F47" s="47">
        <f>F48</f>
        <v>554.45</v>
      </c>
      <c r="G47" s="64"/>
      <c r="H47" s="64"/>
    </row>
    <row r="48" spans="1:8" s="16" customFormat="1" ht="55.5" customHeight="1">
      <c r="A48" s="36" t="s">
        <v>94</v>
      </c>
      <c r="B48" s="25" t="s">
        <v>51</v>
      </c>
      <c r="C48" s="10" t="s">
        <v>52</v>
      </c>
      <c r="D48" s="47">
        <v>560.2</v>
      </c>
      <c r="E48" s="47">
        <v>554.45</v>
      </c>
      <c r="F48" s="47">
        <f>SUM(F49:F51)</f>
        <v>554.45</v>
      </c>
      <c r="G48" s="64"/>
      <c r="H48" s="64"/>
    </row>
    <row r="49" spans="1:8" s="16" customFormat="1" ht="40.5" customHeight="1" hidden="1">
      <c r="A49" s="35"/>
      <c r="B49" s="26" t="s">
        <v>53</v>
      </c>
      <c r="C49" s="11" t="s">
        <v>54</v>
      </c>
      <c r="D49" s="50"/>
      <c r="E49" s="57">
        <f t="shared" si="1"/>
        <v>0</v>
      </c>
      <c r="F49" s="48">
        <f t="shared" si="2"/>
        <v>0</v>
      </c>
      <c r="G49" s="64"/>
      <c r="H49" s="64"/>
    </row>
    <row r="50" spans="1:8" s="16" customFormat="1" ht="40.5" customHeight="1" hidden="1">
      <c r="A50" s="35"/>
      <c r="B50" s="26" t="s">
        <v>55</v>
      </c>
      <c r="C50" s="11" t="s">
        <v>56</v>
      </c>
      <c r="D50" s="50"/>
      <c r="E50" s="57">
        <f t="shared" si="1"/>
        <v>0</v>
      </c>
      <c r="F50" s="48">
        <f t="shared" si="2"/>
        <v>0</v>
      </c>
      <c r="G50" s="64"/>
      <c r="H50" s="64"/>
    </row>
    <row r="51" spans="1:8" s="16" customFormat="1" ht="51" customHeight="1">
      <c r="A51" s="35" t="s">
        <v>110</v>
      </c>
      <c r="B51" s="26" t="s">
        <v>104</v>
      </c>
      <c r="C51" s="6" t="s">
        <v>103</v>
      </c>
      <c r="D51" s="50">
        <v>560.2</v>
      </c>
      <c r="E51" s="58">
        <v>554.45</v>
      </c>
      <c r="F51" s="54">
        <v>554.45</v>
      </c>
      <c r="G51" s="64"/>
      <c r="H51" s="64"/>
    </row>
    <row r="52" spans="1:8" s="16" customFormat="1" ht="67.5" customHeight="1" hidden="1">
      <c r="A52" s="35"/>
      <c r="B52" s="25" t="s">
        <v>57</v>
      </c>
      <c r="C52" s="8" t="s">
        <v>58</v>
      </c>
      <c r="D52" s="47">
        <v>0</v>
      </c>
      <c r="E52" s="58">
        <f t="shared" si="1"/>
        <v>0</v>
      </c>
      <c r="F52" s="54">
        <f t="shared" si="2"/>
        <v>0</v>
      </c>
      <c r="G52" s="64"/>
      <c r="H52" s="64"/>
    </row>
    <row r="53" spans="1:8" s="16" customFormat="1" ht="25.5" hidden="1">
      <c r="A53" s="35"/>
      <c r="B53" s="25" t="s">
        <v>113</v>
      </c>
      <c r="C53" s="78" t="s">
        <v>122</v>
      </c>
      <c r="D53" s="50"/>
      <c r="E53" s="58"/>
      <c r="F53" s="54"/>
      <c r="G53" s="64"/>
      <c r="H53" s="64"/>
    </row>
    <row r="54" spans="1:8" s="16" customFormat="1" ht="12.75" hidden="1">
      <c r="A54" s="35"/>
      <c r="B54" s="25" t="s">
        <v>113</v>
      </c>
      <c r="C54" s="3" t="s">
        <v>61</v>
      </c>
      <c r="D54" s="50"/>
      <c r="E54" s="58">
        <f t="shared" si="1"/>
        <v>0</v>
      </c>
      <c r="F54" s="54">
        <f t="shared" si="2"/>
        <v>0</v>
      </c>
      <c r="G54" s="64"/>
      <c r="H54" s="64"/>
    </row>
    <row r="55" spans="1:8" s="16" customFormat="1" ht="26.25" customHeight="1" hidden="1">
      <c r="A55" s="35"/>
      <c r="B55" s="25" t="s">
        <v>62</v>
      </c>
      <c r="C55" s="8" t="s">
        <v>63</v>
      </c>
      <c r="D55" s="50"/>
      <c r="E55" s="58">
        <f t="shared" si="1"/>
        <v>0</v>
      </c>
      <c r="F55" s="54">
        <f t="shared" si="2"/>
        <v>0</v>
      </c>
      <c r="G55" s="64"/>
      <c r="H55" s="64"/>
    </row>
    <row r="56" spans="1:8" s="16" customFormat="1" ht="26.25" customHeight="1">
      <c r="A56" s="36" t="s">
        <v>110</v>
      </c>
      <c r="B56" s="40" t="s">
        <v>107</v>
      </c>
      <c r="C56" s="8" t="s">
        <v>86</v>
      </c>
      <c r="D56" s="49">
        <f>D57</f>
        <v>83.2</v>
      </c>
      <c r="E56" s="49">
        <f>E57</f>
        <v>88.95</v>
      </c>
      <c r="F56" s="49">
        <f>F57</f>
        <v>88.95</v>
      </c>
      <c r="G56" s="64"/>
      <c r="H56" s="64"/>
    </row>
    <row r="57" spans="1:8" s="16" customFormat="1" ht="26.25" customHeight="1">
      <c r="A57" s="35" t="s">
        <v>110</v>
      </c>
      <c r="B57" s="41" t="s">
        <v>108</v>
      </c>
      <c r="C57" s="2" t="s">
        <v>105</v>
      </c>
      <c r="D57" s="50">
        <v>83.2</v>
      </c>
      <c r="E57" s="58">
        <v>88.95</v>
      </c>
      <c r="F57" s="54">
        <v>88.95</v>
      </c>
      <c r="G57" s="64"/>
      <c r="H57" s="64"/>
    </row>
    <row r="58" spans="1:8" s="16" customFormat="1" ht="26.25" customHeight="1" hidden="1">
      <c r="A58" s="36" t="s">
        <v>94</v>
      </c>
      <c r="B58" s="40" t="s">
        <v>64</v>
      </c>
      <c r="C58" s="5" t="s">
        <v>65</v>
      </c>
      <c r="D58" s="47">
        <f>D59+D60</f>
        <v>0</v>
      </c>
      <c r="E58" s="57">
        <v>0</v>
      </c>
      <c r="F58" s="48">
        <v>0</v>
      </c>
      <c r="G58" s="64"/>
      <c r="H58" s="64"/>
    </row>
    <row r="59" spans="1:8" s="16" customFormat="1" ht="51.75" customHeight="1" hidden="1">
      <c r="A59" s="35" t="s">
        <v>110</v>
      </c>
      <c r="B59" s="25" t="s">
        <v>113</v>
      </c>
      <c r="C59" s="78" t="s">
        <v>122</v>
      </c>
      <c r="D59" s="50"/>
      <c r="E59" s="58">
        <v>0</v>
      </c>
      <c r="F59" s="54">
        <v>0</v>
      </c>
      <c r="G59" s="64"/>
      <c r="H59" s="64"/>
    </row>
    <row r="60" spans="1:8" s="16" customFormat="1" ht="35.25" customHeight="1" hidden="1">
      <c r="A60" s="71" t="s">
        <v>94</v>
      </c>
      <c r="B60" s="40" t="s">
        <v>112</v>
      </c>
      <c r="C60" s="5" t="s">
        <v>111</v>
      </c>
      <c r="D60" s="47">
        <f>D61</f>
        <v>0</v>
      </c>
      <c r="E60" s="57">
        <f t="shared" si="1"/>
        <v>0</v>
      </c>
      <c r="F60" s="48">
        <f t="shared" si="2"/>
        <v>0</v>
      </c>
      <c r="G60" s="64"/>
      <c r="H60" s="64"/>
    </row>
    <row r="61" spans="1:8" s="16" customFormat="1" ht="30" customHeight="1" hidden="1">
      <c r="A61" s="72" t="s">
        <v>110</v>
      </c>
      <c r="B61" s="41" t="s">
        <v>113</v>
      </c>
      <c r="C61" s="2" t="s">
        <v>111</v>
      </c>
      <c r="D61" s="50"/>
      <c r="E61" s="58">
        <f t="shared" si="1"/>
        <v>0</v>
      </c>
      <c r="F61" s="54">
        <f t="shared" si="2"/>
        <v>0</v>
      </c>
      <c r="G61" s="64"/>
      <c r="H61" s="64"/>
    </row>
    <row r="62" spans="1:8" s="16" customFormat="1" ht="20.25" customHeight="1" hidden="1">
      <c r="A62" s="36" t="s">
        <v>94</v>
      </c>
      <c r="B62" s="25" t="s">
        <v>66</v>
      </c>
      <c r="C62" s="7" t="s">
        <v>67</v>
      </c>
      <c r="D62" s="47">
        <f>SUM(D63)</f>
        <v>0</v>
      </c>
      <c r="E62" s="57">
        <f t="shared" si="1"/>
        <v>0</v>
      </c>
      <c r="F62" s="48">
        <f t="shared" si="2"/>
        <v>0</v>
      </c>
      <c r="G62" s="64"/>
      <c r="H62" s="64"/>
    </row>
    <row r="63" spans="1:8" s="16" customFormat="1" ht="28.5" customHeight="1" hidden="1">
      <c r="A63" s="36" t="s">
        <v>95</v>
      </c>
      <c r="B63" s="25" t="s">
        <v>68</v>
      </c>
      <c r="C63" s="8" t="s">
        <v>69</v>
      </c>
      <c r="D63" s="47">
        <f>SUM(D64:D67)</f>
        <v>0</v>
      </c>
      <c r="E63" s="57">
        <f t="shared" si="1"/>
        <v>0</v>
      </c>
      <c r="F63" s="48">
        <f t="shared" si="2"/>
        <v>0</v>
      </c>
      <c r="G63" s="64"/>
      <c r="H63" s="64"/>
    </row>
    <row r="64" spans="1:8" s="16" customFormat="1" ht="12.75" hidden="1">
      <c r="A64" s="35"/>
      <c r="B64" s="22"/>
      <c r="C64" s="3" t="s">
        <v>70</v>
      </c>
      <c r="D64" s="50"/>
      <c r="E64" s="57">
        <f t="shared" si="1"/>
        <v>0</v>
      </c>
      <c r="F64" s="48">
        <f t="shared" si="2"/>
        <v>0</v>
      </c>
      <c r="G64" s="64"/>
      <c r="H64" s="64"/>
    </row>
    <row r="65" spans="1:8" s="16" customFormat="1" ht="12.75" hidden="1">
      <c r="A65" s="35"/>
      <c r="B65" s="22"/>
      <c r="C65" s="3" t="s">
        <v>71</v>
      </c>
      <c r="D65" s="50"/>
      <c r="E65" s="57">
        <f t="shared" si="1"/>
        <v>0</v>
      </c>
      <c r="F65" s="48">
        <f t="shared" si="2"/>
        <v>0</v>
      </c>
      <c r="G65" s="64"/>
      <c r="H65" s="64"/>
    </row>
    <row r="66" spans="1:8" s="16" customFormat="1" ht="12.75" hidden="1">
      <c r="A66" s="35"/>
      <c r="B66" s="22"/>
      <c r="C66" s="3" t="s">
        <v>72</v>
      </c>
      <c r="D66" s="50"/>
      <c r="E66" s="57">
        <f t="shared" si="1"/>
        <v>0</v>
      </c>
      <c r="F66" s="48">
        <f t="shared" si="2"/>
        <v>0</v>
      </c>
      <c r="G66" s="64"/>
      <c r="H66" s="64"/>
    </row>
    <row r="67" spans="1:8" s="16" customFormat="1" ht="43.5" customHeight="1" hidden="1">
      <c r="A67" s="35" t="s">
        <v>95</v>
      </c>
      <c r="B67" s="22" t="s">
        <v>73</v>
      </c>
      <c r="C67" s="3" t="s">
        <v>74</v>
      </c>
      <c r="D67" s="50">
        <v>0</v>
      </c>
      <c r="E67" s="58">
        <f t="shared" si="1"/>
        <v>0</v>
      </c>
      <c r="F67" s="54">
        <f t="shared" si="2"/>
        <v>0</v>
      </c>
      <c r="G67" s="64"/>
      <c r="H67" s="64"/>
    </row>
    <row r="68" spans="1:8" s="16" customFormat="1" ht="15.75" hidden="1">
      <c r="A68" s="36" t="s">
        <v>120</v>
      </c>
      <c r="B68" s="25" t="s">
        <v>75</v>
      </c>
      <c r="C68" s="7" t="s">
        <v>76</v>
      </c>
      <c r="D68" s="47">
        <f>SUM(D69)</f>
        <v>0</v>
      </c>
      <c r="E68" s="57">
        <f t="shared" si="1"/>
        <v>0</v>
      </c>
      <c r="F68" s="48">
        <f t="shared" si="2"/>
        <v>0</v>
      </c>
      <c r="G68" s="64"/>
      <c r="H68" s="64"/>
    </row>
    <row r="69" spans="1:8" s="16" customFormat="1" ht="25.5" hidden="1">
      <c r="A69" s="36" t="s">
        <v>120</v>
      </c>
      <c r="B69" s="25" t="s">
        <v>101</v>
      </c>
      <c r="C69" s="8" t="s">
        <v>77</v>
      </c>
      <c r="D69" s="47"/>
      <c r="E69" s="57">
        <f t="shared" si="1"/>
        <v>0</v>
      </c>
      <c r="F69" s="48">
        <f t="shared" si="2"/>
        <v>0</v>
      </c>
      <c r="G69" s="64"/>
      <c r="H69" s="64"/>
    </row>
    <row r="70" spans="1:8" s="16" customFormat="1" ht="25.5" hidden="1">
      <c r="A70" s="35"/>
      <c r="B70" s="22" t="s">
        <v>78</v>
      </c>
      <c r="C70" s="3" t="s">
        <v>79</v>
      </c>
      <c r="D70" s="50"/>
      <c r="E70" s="56">
        <f t="shared" si="1"/>
        <v>0</v>
      </c>
      <c r="F70" s="46">
        <f t="shared" si="2"/>
        <v>0</v>
      </c>
      <c r="G70" s="64"/>
      <c r="H70" s="64"/>
    </row>
    <row r="71" spans="1:8" s="21" customFormat="1" ht="15.75">
      <c r="A71" s="36" t="s">
        <v>94</v>
      </c>
      <c r="B71" s="25" t="s">
        <v>90</v>
      </c>
      <c r="C71" s="7" t="s">
        <v>91</v>
      </c>
      <c r="D71" s="52">
        <f>SUM(D72)</f>
        <v>3402.23</v>
      </c>
      <c r="E71" s="52">
        <f>SUM(E72)</f>
        <v>4296.9400000000005</v>
      </c>
      <c r="F71" s="52">
        <f>SUM(F72)</f>
        <v>4512.4938</v>
      </c>
      <c r="G71" s="68"/>
      <c r="H71" s="68"/>
    </row>
    <row r="72" spans="1:8" s="16" customFormat="1" ht="32.25" customHeight="1">
      <c r="A72" s="36" t="s">
        <v>120</v>
      </c>
      <c r="B72" s="25" t="s">
        <v>80</v>
      </c>
      <c r="C72" s="82" t="s">
        <v>81</v>
      </c>
      <c r="D72" s="47">
        <f>SUM(D73+D74)</f>
        <v>3402.23</v>
      </c>
      <c r="E72" s="47">
        <f>SUM(E73+E74)</f>
        <v>4296.9400000000005</v>
      </c>
      <c r="F72" s="47">
        <f>SUM(F73+F74)</f>
        <v>4512.4938</v>
      </c>
      <c r="G72" s="64"/>
      <c r="H72" s="64"/>
    </row>
    <row r="73" spans="1:8" s="16" customFormat="1" ht="29.25" customHeight="1">
      <c r="A73" s="36" t="s">
        <v>120</v>
      </c>
      <c r="B73" s="25" t="s">
        <v>88</v>
      </c>
      <c r="C73" s="82" t="s">
        <v>89</v>
      </c>
      <c r="D73" s="47">
        <v>3397.23</v>
      </c>
      <c r="E73" s="48">
        <v>4291.59</v>
      </c>
      <c r="F73" s="48">
        <v>4506.78</v>
      </c>
      <c r="G73" s="64"/>
      <c r="H73" s="64"/>
    </row>
    <row r="74" spans="1:8" s="16" customFormat="1" ht="18" customHeight="1">
      <c r="A74" s="36" t="s">
        <v>120</v>
      </c>
      <c r="B74" s="28" t="s">
        <v>126</v>
      </c>
      <c r="C74" s="83" t="s">
        <v>82</v>
      </c>
      <c r="D74" s="47">
        <f>SUM(D75)</f>
        <v>5</v>
      </c>
      <c r="E74" s="48">
        <f>D74*107/100</f>
        <v>5.35</v>
      </c>
      <c r="F74" s="48">
        <f>E74*106.8/100</f>
        <v>5.7138</v>
      </c>
      <c r="G74" s="64"/>
      <c r="H74" s="64"/>
    </row>
    <row r="75" spans="1:8" s="39" customFormat="1" ht="17.25" customHeight="1">
      <c r="A75" s="35" t="s">
        <v>120</v>
      </c>
      <c r="B75" s="87" t="s">
        <v>124</v>
      </c>
      <c r="C75" s="88" t="s">
        <v>125</v>
      </c>
      <c r="D75" s="50">
        <v>5</v>
      </c>
      <c r="E75" s="54">
        <f>D75*107/100</f>
        <v>5.35</v>
      </c>
      <c r="F75" s="54">
        <f>E75*106.8/100</f>
        <v>5.7138</v>
      </c>
      <c r="G75" s="67"/>
      <c r="H75" s="67"/>
    </row>
    <row r="76" spans="1:8" s="39" customFormat="1" ht="17.25" customHeight="1" hidden="1">
      <c r="A76" s="77"/>
      <c r="B76" s="27"/>
      <c r="C76" s="85" t="s">
        <v>118</v>
      </c>
      <c r="D76" s="49"/>
      <c r="E76" s="48"/>
      <c r="F76" s="48"/>
      <c r="G76" s="67"/>
      <c r="H76" s="67"/>
    </row>
    <row r="77" spans="1:8" s="39" customFormat="1" ht="25.5" customHeight="1" hidden="1">
      <c r="A77" s="77"/>
      <c r="B77" s="27" t="s">
        <v>116</v>
      </c>
      <c r="C77" s="84" t="s">
        <v>117</v>
      </c>
      <c r="D77" s="50"/>
      <c r="E77" s="54"/>
      <c r="F77" s="54"/>
      <c r="G77" s="67"/>
      <c r="H77" s="67"/>
    </row>
    <row r="78" spans="1:8" s="16" customFormat="1" ht="36" customHeight="1" thickBot="1">
      <c r="A78" s="37"/>
      <c r="B78" s="29"/>
      <c r="C78" s="86" t="s">
        <v>83</v>
      </c>
      <c r="D78" s="53">
        <f>D5+D71+D76+D53</f>
        <v>5955.0599999999995</v>
      </c>
      <c r="E78" s="53">
        <f>E5+E71+E76</f>
        <v>6830.4400000000005</v>
      </c>
      <c r="F78" s="53">
        <f>F5+F71+F76</f>
        <v>7045.9938</v>
      </c>
      <c r="G78" s="64"/>
      <c r="H78" s="64"/>
    </row>
    <row r="79" spans="3:8" ht="12.75">
      <c r="C79" s="69"/>
      <c r="D79" s="69"/>
      <c r="E79" s="69"/>
      <c r="F79" s="69"/>
      <c r="G79" s="69"/>
      <c r="H79" s="69"/>
    </row>
    <row r="80" spans="3:8" ht="12.75">
      <c r="C80" s="69"/>
      <c r="D80" s="69"/>
      <c r="E80" s="69"/>
      <c r="F80" s="69"/>
      <c r="G80" s="69"/>
      <c r="H80" s="69"/>
    </row>
    <row r="81" spans="3:8" ht="12.75">
      <c r="C81" s="69"/>
      <c r="D81" s="69"/>
      <c r="E81" s="69"/>
      <c r="F81" s="69"/>
      <c r="G81" s="69"/>
      <c r="H81" s="69"/>
    </row>
    <row r="82" spans="3:8" ht="12.75">
      <c r="C82" s="69"/>
      <c r="D82" s="69"/>
      <c r="E82" s="69"/>
      <c r="F82" s="69"/>
      <c r="G82" s="69"/>
      <c r="H82" s="69"/>
    </row>
    <row r="83" spans="3:8" ht="12.75">
      <c r="C83" s="69"/>
      <c r="D83" s="69"/>
      <c r="E83" s="69"/>
      <c r="F83" s="69"/>
      <c r="G83" s="69"/>
      <c r="H83" s="69"/>
    </row>
    <row r="84" spans="3:8" ht="12.75">
      <c r="C84" s="69"/>
      <c r="D84" s="69"/>
      <c r="E84" s="69"/>
      <c r="F84" s="69"/>
      <c r="G84" s="69"/>
      <c r="H84" s="69"/>
    </row>
    <row r="85" spans="3:8" ht="12.75">
      <c r="C85" s="69"/>
      <c r="D85" s="69"/>
      <c r="E85" s="69"/>
      <c r="F85" s="69"/>
      <c r="G85" s="69"/>
      <c r="H85" s="69"/>
    </row>
    <row r="86" spans="3:8" ht="12.75">
      <c r="C86" s="69"/>
      <c r="D86" s="69"/>
      <c r="E86" s="69"/>
      <c r="F86" s="69"/>
      <c r="G86" s="69"/>
      <c r="H86" s="69"/>
    </row>
    <row r="87" spans="7:8" ht="12.75">
      <c r="G87" s="69"/>
      <c r="H87" s="69"/>
    </row>
    <row r="88" spans="7:8" ht="12.75">
      <c r="G88" s="69"/>
      <c r="H88" s="69"/>
    </row>
    <row r="89" spans="7:8" ht="12.75">
      <c r="G89" s="69"/>
      <c r="H89" s="69"/>
    </row>
    <row r="90" spans="7:8" ht="12.75">
      <c r="G90" s="69"/>
      <c r="H90" s="69"/>
    </row>
    <row r="91" spans="7:8" ht="12.75">
      <c r="G91" s="69"/>
      <c r="H91" s="69"/>
    </row>
    <row r="92" spans="7:8" ht="12.75">
      <c r="G92" s="69"/>
      <c r="H92" s="69"/>
    </row>
    <row r="93" spans="7:8" ht="12.75">
      <c r="G93" s="69"/>
      <c r="H93" s="69"/>
    </row>
    <row r="94" spans="7:8" ht="12.75">
      <c r="G94" s="69"/>
      <c r="H94" s="69"/>
    </row>
    <row r="95" spans="7:8" ht="12.75">
      <c r="G95" s="69"/>
      <c r="H95" s="69"/>
    </row>
    <row r="96" spans="7:8" ht="12.75">
      <c r="G96" s="69"/>
      <c r="H96" s="69"/>
    </row>
    <row r="97" spans="7:8" ht="12.75">
      <c r="G97" s="69"/>
      <c r="H97" s="69"/>
    </row>
    <row r="98" spans="7:8" ht="12.75">
      <c r="G98" s="69"/>
      <c r="H98" s="69"/>
    </row>
    <row r="99" spans="7:8" ht="12.75">
      <c r="G99" s="69"/>
      <c r="H99" s="69"/>
    </row>
    <row r="100" spans="7:8" ht="12.75">
      <c r="G100" s="69"/>
      <c r="H100" s="69"/>
    </row>
    <row r="101" spans="7:8" ht="12.75">
      <c r="G101" s="69"/>
      <c r="H101" s="69"/>
    </row>
    <row r="102" spans="7:8" ht="12.75">
      <c r="G102" s="69"/>
      <c r="H102" s="69"/>
    </row>
    <row r="103" spans="7:8" ht="12.75">
      <c r="G103" s="69"/>
      <c r="H103" s="69"/>
    </row>
    <row r="104" spans="7:8" ht="12.75">
      <c r="G104" s="69"/>
      <c r="H104" s="69"/>
    </row>
    <row r="105" spans="7:8" ht="12.75">
      <c r="G105" s="69"/>
      <c r="H105" s="69"/>
    </row>
    <row r="106" spans="7:8" ht="12.75">
      <c r="G106" s="69"/>
      <c r="H106" s="69"/>
    </row>
    <row r="107" spans="7:8" ht="12.75">
      <c r="G107" s="69"/>
      <c r="H107" s="69"/>
    </row>
    <row r="108" spans="7:8" ht="12.75">
      <c r="G108" s="69"/>
      <c r="H108" s="69"/>
    </row>
    <row r="109" spans="7:8" ht="12.75">
      <c r="G109" s="69"/>
      <c r="H109" s="69"/>
    </row>
    <row r="110" spans="7:8" ht="12.75">
      <c r="G110" s="69"/>
      <c r="H110" s="69"/>
    </row>
    <row r="111" spans="7:8" ht="12.75">
      <c r="G111" s="69"/>
      <c r="H111" s="69"/>
    </row>
    <row r="112" spans="7:8" ht="12.75">
      <c r="G112" s="69"/>
      <c r="H112" s="69"/>
    </row>
    <row r="113" spans="7:8" ht="12.75">
      <c r="G113" s="69"/>
      <c r="H113" s="69"/>
    </row>
    <row r="114" spans="7:8" ht="12.75">
      <c r="G114" s="69"/>
      <c r="H114" s="69"/>
    </row>
    <row r="115" spans="7:8" ht="12.75">
      <c r="G115" s="69"/>
      <c r="H115" s="69"/>
    </row>
    <row r="116" spans="7:8" ht="12.75">
      <c r="G116" s="69"/>
      <c r="H116" s="69"/>
    </row>
  </sheetData>
  <sheetProtection/>
  <mergeCells count="3">
    <mergeCell ref="A3:F3"/>
    <mergeCell ref="A2:F2"/>
    <mergeCell ref="D1:F1"/>
  </mergeCells>
  <printOptions horizontalCentered="1"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2012-06-01T01:29:18Z</cp:lastPrinted>
  <dcterms:created xsi:type="dcterms:W3CDTF">1996-10-08T23:32:33Z</dcterms:created>
  <dcterms:modified xsi:type="dcterms:W3CDTF">2012-06-01T01:29:30Z</dcterms:modified>
  <cp:category/>
  <cp:version/>
  <cp:contentType/>
  <cp:contentStatus/>
</cp:coreProperties>
</file>